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54" windowWidth="18503" windowHeight="7023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R9" i="1" l="1"/>
  <c r="B16" i="1" s="1"/>
  <c r="R11" i="1"/>
  <c r="R12" i="1"/>
  <c r="R13" i="1"/>
  <c r="B15" i="1"/>
  <c r="C15" i="1"/>
  <c r="L15" i="1"/>
  <c r="D15" i="1"/>
  <c r="M15" i="1"/>
  <c r="E15" i="1"/>
  <c r="F15" i="1"/>
  <c r="H15" i="1"/>
  <c r="I15" i="1"/>
  <c r="J15" i="1"/>
  <c r="N15" i="1"/>
  <c r="O15" i="1"/>
  <c r="G15" i="1"/>
  <c r="P15" i="1"/>
  <c r="K15" i="1"/>
  <c r="H12" i="1"/>
  <c r="I12" i="1"/>
  <c r="J12" i="1"/>
  <c r="N12" i="1"/>
  <c r="P12" i="1"/>
  <c r="H13" i="1"/>
  <c r="I13" i="1"/>
  <c r="J13" i="1"/>
  <c r="N13" i="1"/>
  <c r="P13" i="1"/>
  <c r="H11" i="1"/>
  <c r="I11" i="1"/>
  <c r="J11" i="1"/>
  <c r="N11" i="1"/>
  <c r="P11" i="1"/>
  <c r="B10" i="1"/>
  <c r="L10" i="1"/>
  <c r="D10" i="1"/>
  <c r="M10" i="1"/>
  <c r="E10" i="1"/>
  <c r="H10" i="1"/>
  <c r="I10" i="1"/>
  <c r="J10" i="1"/>
  <c r="N10" i="1"/>
  <c r="O10" i="1"/>
  <c r="P10" i="1"/>
  <c r="K10" i="1"/>
  <c r="P18" i="1" l="1"/>
  <c r="D20" i="1"/>
  <c r="F19" i="1"/>
  <c r="R10" i="1"/>
  <c r="B17" i="1" s="1"/>
  <c r="L19" i="1"/>
  <c r="M19" i="1"/>
  <c r="I19" i="1"/>
  <c r="J16" i="1"/>
  <c r="O16" i="1"/>
  <c r="H16" i="1"/>
  <c r="D16" i="1"/>
  <c r="N16" i="1"/>
  <c r="F16" i="1"/>
  <c r="L16" i="1"/>
  <c r="P16" i="1"/>
  <c r="E16" i="1"/>
  <c r="C16" i="1"/>
  <c r="K16" i="1"/>
  <c r="G16" i="1"/>
  <c r="I16" i="1"/>
  <c r="M16" i="1"/>
  <c r="I18" i="1" l="1"/>
  <c r="B18" i="1"/>
  <c r="N18" i="1"/>
  <c r="F17" i="1"/>
  <c r="C19" i="1"/>
  <c r="G19" i="1"/>
  <c r="K19" i="1"/>
  <c r="J19" i="1"/>
  <c r="H18" i="1"/>
  <c r="M18" i="1"/>
  <c r="N19" i="1"/>
  <c r="D19" i="1"/>
  <c r="E19" i="1"/>
  <c r="O19" i="1"/>
  <c r="O18" i="1"/>
  <c r="E18" i="1"/>
  <c r="H19" i="1"/>
  <c r="P19" i="1"/>
  <c r="B19" i="1"/>
  <c r="L18" i="1"/>
  <c r="D18" i="1"/>
  <c r="J18" i="1"/>
  <c r="N17" i="1"/>
  <c r="K18" i="1"/>
  <c r="M17" i="1"/>
  <c r="J17" i="1"/>
  <c r="C17" i="1"/>
  <c r="H17" i="1"/>
  <c r="K17" i="1"/>
  <c r="I17" i="1"/>
  <c r="O17" i="1"/>
  <c r="L17" i="1"/>
  <c r="G17" i="1"/>
  <c r="D17" i="1"/>
  <c r="E17" i="1"/>
  <c r="P17" i="1"/>
  <c r="J20" i="1"/>
  <c r="L20" i="1"/>
  <c r="B20" i="1"/>
  <c r="O20" i="1"/>
  <c r="I20" i="1"/>
  <c r="K20" i="1"/>
  <c r="M20" i="1"/>
  <c r="E20" i="1"/>
  <c r="P20" i="1"/>
  <c r="N20" i="1"/>
  <c r="H20" i="1"/>
</calcChain>
</file>

<file path=xl/sharedStrings.xml><?xml version="1.0" encoding="utf-8"?>
<sst xmlns="http://schemas.openxmlformats.org/spreadsheetml/2006/main" count="30" uniqueCount="20">
  <si>
    <t>E5-2666v3-with-aes-OpenSSL-1.0.1f-2014-EC2-c4.xlarge</t>
  </si>
  <si>
    <t>E5-2676v3-with-aes-OpenSSL-1.0.1f-2014-EC2-m4.xlarge</t>
  </si>
  <si>
    <t>E5335-no-aes-OpenSSL-1.0.1e-2013-dedicated</t>
  </si>
  <si>
    <t>E5-2630v2-with-aes-OpenSSL 1.0.1e-2013-dedicated</t>
  </si>
  <si>
    <t>aes128-cbc</t>
  </si>
  <si>
    <t>aes128-ctr</t>
  </si>
  <si>
    <t>aes128-gcm@openssh.com</t>
  </si>
  <si>
    <t>aes192-cbc</t>
  </si>
  <si>
    <t>aes192-ctr</t>
  </si>
  <si>
    <t>aes256-ctr</t>
  </si>
  <si>
    <t>aes256-gcm@openssh.com</t>
  </si>
  <si>
    <t>arcfour</t>
  </si>
  <si>
    <t>arcfour128</t>
  </si>
  <si>
    <t>arcfour256</t>
  </si>
  <si>
    <t>blowfish-cbc</t>
  </si>
  <si>
    <t>cast128-cbc</t>
  </si>
  <si>
    <t>chacha20-poly1305@openssh.com</t>
  </si>
  <si>
    <t>3des-cbc</t>
  </si>
  <si>
    <t>aes256-cbc</t>
  </si>
  <si>
    <t>E5520-no-aes-OpenSSL-1.0.1k-2015-openVZ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</si>
</sst>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600"/>
              <a:t>Transfer speed </a:t>
            </a:r>
            <a:r>
              <a:rPr lang="en-US" sz="1600" b="0" i="1"/>
              <a:t>(normalized)</a:t>
            </a:r>
          </a:p>
        </c:rich>
      </c:tx>
      <c:layout>
        <c:manualLayout>
          <c:xMode val="edge"/>
          <c:yMode val="edge"/>
          <c:x val="0.56816298265928189"/>
          <c:y val="1.536231165291820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Sheet1!$A$16</c:f>
              <c:strCache>
                <c:ptCount val="1"/>
                <c:pt idx="0">
                  <c:v>E5-2666v3-with-aes-OpenSSL-1.0.1f-2014-EC2-c4.xlarge</c:v>
                </c:pt>
              </c:strCache>
            </c:strRef>
          </c:tx>
          <c:invertIfNegative val="0"/>
          <c:cat>
            <c:strRef>
              <c:f>Sheet1!$B$15:$P$15</c:f>
              <c:strCache>
                <c:ptCount val="15"/>
                <c:pt idx="0">
                  <c:v>aes128-ctr</c:v>
                </c:pt>
                <c:pt idx="1">
                  <c:v>aes128-gcm@openssh.com</c:v>
                </c:pt>
                <c:pt idx="2">
                  <c:v>aes192-ctr</c:v>
                </c:pt>
                <c:pt idx="3">
                  <c:v>aes256-ctr</c:v>
                </c:pt>
                <c:pt idx="4">
                  <c:v>aes256-gcm@openssh.com</c:v>
                </c:pt>
                <c:pt idx="5">
                  <c:v>chacha20-poly1305@openssh.com</c:v>
                </c:pt>
                <c:pt idx="6">
                  <c:v>arcfour</c:v>
                </c:pt>
                <c:pt idx="7">
                  <c:v>arcfour128</c:v>
                </c:pt>
                <c:pt idx="8">
                  <c:v>arcfour256</c:v>
                </c:pt>
                <c:pt idx="9">
                  <c:v>aes128-cbc</c:v>
                </c:pt>
                <c:pt idx="10">
                  <c:v>aes192-cbc</c:v>
                </c:pt>
                <c:pt idx="11">
                  <c:v>aes256-cbc</c:v>
                </c:pt>
                <c:pt idx="12">
                  <c:v>blowfish-cbc</c:v>
                </c:pt>
                <c:pt idx="13">
                  <c:v>cast128-cbc</c:v>
                </c:pt>
                <c:pt idx="14">
                  <c:v>3des-cbc</c:v>
                </c:pt>
              </c:strCache>
            </c:strRef>
          </c:cat>
          <c:val>
            <c:numRef>
              <c:f>Sheet1!$B$16:$P$16</c:f>
              <c:numCache>
                <c:formatCode>0</c:formatCode>
                <c:ptCount val="15"/>
                <c:pt idx="0">
                  <c:v>314</c:v>
                </c:pt>
                <c:pt idx="1">
                  <c:v>525</c:v>
                </c:pt>
                <c:pt idx="2">
                  <c:v>312</c:v>
                </c:pt>
                <c:pt idx="3">
                  <c:v>308</c:v>
                </c:pt>
                <c:pt idx="4">
                  <c:v>501</c:v>
                </c:pt>
                <c:pt idx="5">
                  <c:v>178</c:v>
                </c:pt>
                <c:pt idx="6">
                  <c:v>229</c:v>
                </c:pt>
                <c:pt idx="7">
                  <c:v>226</c:v>
                </c:pt>
                <c:pt idx="8">
                  <c:v>228</c:v>
                </c:pt>
                <c:pt idx="9">
                  <c:v>217</c:v>
                </c:pt>
                <c:pt idx="10">
                  <c:v>204</c:v>
                </c:pt>
                <c:pt idx="11">
                  <c:v>189</c:v>
                </c:pt>
                <c:pt idx="12">
                  <c:v>85</c:v>
                </c:pt>
                <c:pt idx="13">
                  <c:v>82</c:v>
                </c:pt>
                <c:pt idx="14">
                  <c:v>24</c:v>
                </c:pt>
              </c:numCache>
            </c:numRef>
          </c:val>
        </c:ser>
        <c:ser>
          <c:idx val="1"/>
          <c:order val="1"/>
          <c:tx>
            <c:strRef>
              <c:f>Sheet1!$A$17</c:f>
              <c:strCache>
                <c:ptCount val="1"/>
                <c:pt idx="0">
                  <c:v>E5-2676v3-with-aes-OpenSSL-1.0.1f-2014-EC2-m4.xlarge</c:v>
                </c:pt>
              </c:strCache>
            </c:strRef>
          </c:tx>
          <c:invertIfNegative val="0"/>
          <c:cat>
            <c:strRef>
              <c:f>Sheet1!$B$15:$P$15</c:f>
              <c:strCache>
                <c:ptCount val="15"/>
                <c:pt idx="0">
                  <c:v>aes128-ctr</c:v>
                </c:pt>
                <c:pt idx="1">
                  <c:v>aes128-gcm@openssh.com</c:v>
                </c:pt>
                <c:pt idx="2">
                  <c:v>aes192-ctr</c:v>
                </c:pt>
                <c:pt idx="3">
                  <c:v>aes256-ctr</c:v>
                </c:pt>
                <c:pt idx="4">
                  <c:v>aes256-gcm@openssh.com</c:v>
                </c:pt>
                <c:pt idx="5">
                  <c:v>chacha20-poly1305@openssh.com</c:v>
                </c:pt>
                <c:pt idx="6">
                  <c:v>arcfour</c:v>
                </c:pt>
                <c:pt idx="7">
                  <c:v>arcfour128</c:v>
                </c:pt>
                <c:pt idx="8">
                  <c:v>arcfour256</c:v>
                </c:pt>
                <c:pt idx="9">
                  <c:v>aes128-cbc</c:v>
                </c:pt>
                <c:pt idx="10">
                  <c:v>aes192-cbc</c:v>
                </c:pt>
                <c:pt idx="11">
                  <c:v>aes256-cbc</c:v>
                </c:pt>
                <c:pt idx="12">
                  <c:v>blowfish-cbc</c:v>
                </c:pt>
                <c:pt idx="13">
                  <c:v>cast128-cbc</c:v>
                </c:pt>
                <c:pt idx="14">
                  <c:v>3des-cbc</c:v>
                </c:pt>
              </c:strCache>
            </c:strRef>
          </c:cat>
          <c:val>
            <c:numRef>
              <c:f>Sheet1!$B$17:$P$17</c:f>
              <c:numCache>
                <c:formatCode>0</c:formatCode>
                <c:ptCount val="15"/>
                <c:pt idx="0">
                  <c:v>317.32433859271651</c:v>
                </c:pt>
                <c:pt idx="1">
                  <c:v>533.10488883576375</c:v>
                </c:pt>
                <c:pt idx="2">
                  <c:v>315.01652522113312</c:v>
                </c:pt>
                <c:pt idx="3">
                  <c:v>308.09308510638294</c:v>
                </c:pt>
                <c:pt idx="4">
                  <c:v>514.6423818630966</c:v>
                </c:pt>
                <c:pt idx="5">
                  <c:v>176.54772292612955</c:v>
                </c:pt>
                <c:pt idx="6">
                  <c:v>227.31961710096419</c:v>
                </c:pt>
                <c:pt idx="7">
                  <c:v>226.1657104151725</c:v>
                </c:pt>
                <c:pt idx="8">
                  <c:v>227.31961710096419</c:v>
                </c:pt>
                <c:pt idx="9">
                  <c:v>216.93445692883893</c:v>
                </c:pt>
                <c:pt idx="10">
                  <c:v>204.24148338513027</c:v>
                </c:pt>
                <c:pt idx="11">
                  <c:v>190.39460315562991</c:v>
                </c:pt>
                <c:pt idx="12">
                  <c:v>84.235188062793839</c:v>
                </c:pt>
                <c:pt idx="13">
                  <c:v>80.773468005418749</c:v>
                </c:pt>
                <c:pt idx="14">
                  <c:v>23.078133715833928</c:v>
                </c:pt>
              </c:numCache>
            </c:numRef>
          </c:val>
        </c:ser>
        <c:ser>
          <c:idx val="2"/>
          <c:order val="2"/>
          <c:tx>
            <c:strRef>
              <c:f>Sheet1!$A$18</c:f>
              <c:strCache>
                <c:ptCount val="1"/>
                <c:pt idx="0">
                  <c:v>E5-2630v2-with-aes-OpenSSL 1.0.1e-2013-dedicated</c:v>
                </c:pt>
              </c:strCache>
            </c:strRef>
          </c:tx>
          <c:invertIfNegative val="0"/>
          <c:cat>
            <c:strRef>
              <c:f>Sheet1!$B$15:$P$15</c:f>
              <c:strCache>
                <c:ptCount val="15"/>
                <c:pt idx="0">
                  <c:v>aes128-ctr</c:v>
                </c:pt>
                <c:pt idx="1">
                  <c:v>aes128-gcm@openssh.com</c:v>
                </c:pt>
                <c:pt idx="2">
                  <c:v>aes192-ctr</c:v>
                </c:pt>
                <c:pt idx="3">
                  <c:v>aes256-ctr</c:v>
                </c:pt>
                <c:pt idx="4">
                  <c:v>aes256-gcm@openssh.com</c:v>
                </c:pt>
                <c:pt idx="5">
                  <c:v>chacha20-poly1305@openssh.com</c:v>
                </c:pt>
                <c:pt idx="6">
                  <c:v>arcfour</c:v>
                </c:pt>
                <c:pt idx="7">
                  <c:v>arcfour128</c:v>
                </c:pt>
                <c:pt idx="8">
                  <c:v>arcfour256</c:v>
                </c:pt>
                <c:pt idx="9">
                  <c:v>aes128-cbc</c:v>
                </c:pt>
                <c:pt idx="10">
                  <c:v>aes192-cbc</c:v>
                </c:pt>
                <c:pt idx="11">
                  <c:v>aes256-cbc</c:v>
                </c:pt>
                <c:pt idx="12">
                  <c:v>blowfish-cbc</c:v>
                </c:pt>
                <c:pt idx="13">
                  <c:v>cast128-cbc</c:v>
                </c:pt>
                <c:pt idx="14">
                  <c:v>3des-cbc</c:v>
                </c:pt>
              </c:strCache>
            </c:strRef>
          </c:cat>
          <c:val>
            <c:numRef>
              <c:f>Sheet1!$B$18:$P$18</c:f>
              <c:numCache>
                <c:formatCode>0</c:formatCode>
                <c:ptCount val="15"/>
                <c:pt idx="0">
                  <c:v>83.861635220125777</c:v>
                </c:pt>
                <c:pt idx="2">
                  <c:v>75.333333333333329</c:v>
                </c:pt>
                <c:pt idx="3">
                  <c:v>66.80503144654088</c:v>
                </c:pt>
                <c:pt idx="6">
                  <c:v>223.1572327044025</c:v>
                </c:pt>
                <c:pt idx="7">
                  <c:v>225.99999999999997</c:v>
                </c:pt>
                <c:pt idx="8">
                  <c:v>213.20754716981131</c:v>
                </c:pt>
                <c:pt idx="9">
                  <c:v>217.47169811320754</c:v>
                </c:pt>
                <c:pt idx="10">
                  <c:v>201.83647798742138</c:v>
                </c:pt>
                <c:pt idx="11">
                  <c:v>197.57232704402514</c:v>
                </c:pt>
                <c:pt idx="12">
                  <c:v>93.811320754716974</c:v>
                </c:pt>
                <c:pt idx="13">
                  <c:v>68.226415094339615</c:v>
                </c:pt>
                <c:pt idx="14">
                  <c:v>25.584905660377355</c:v>
                </c:pt>
              </c:numCache>
            </c:numRef>
          </c:val>
        </c:ser>
        <c:ser>
          <c:idx val="3"/>
          <c:order val="3"/>
          <c:tx>
            <c:strRef>
              <c:f>Sheet1!$A$19</c:f>
              <c:strCache>
                <c:ptCount val="1"/>
                <c:pt idx="0">
                  <c:v>E5520-no-aes-OpenSSL-1.0.1k-2015-openVZ</c:v>
                </c:pt>
              </c:strCache>
            </c:strRef>
          </c:tx>
          <c:invertIfNegative val="0"/>
          <c:cat>
            <c:strRef>
              <c:f>Sheet1!$B$15:$P$15</c:f>
              <c:strCache>
                <c:ptCount val="15"/>
                <c:pt idx="0">
                  <c:v>aes128-ctr</c:v>
                </c:pt>
                <c:pt idx="1">
                  <c:v>aes128-gcm@openssh.com</c:v>
                </c:pt>
                <c:pt idx="2">
                  <c:v>aes192-ctr</c:v>
                </c:pt>
                <c:pt idx="3">
                  <c:v>aes256-ctr</c:v>
                </c:pt>
                <c:pt idx="4">
                  <c:v>aes256-gcm@openssh.com</c:v>
                </c:pt>
                <c:pt idx="5">
                  <c:v>chacha20-poly1305@openssh.com</c:v>
                </c:pt>
                <c:pt idx="6">
                  <c:v>arcfour</c:v>
                </c:pt>
                <c:pt idx="7">
                  <c:v>arcfour128</c:v>
                </c:pt>
                <c:pt idx="8">
                  <c:v>arcfour256</c:v>
                </c:pt>
                <c:pt idx="9">
                  <c:v>aes128-cbc</c:v>
                </c:pt>
                <c:pt idx="10">
                  <c:v>aes192-cbc</c:v>
                </c:pt>
                <c:pt idx="11">
                  <c:v>aes256-cbc</c:v>
                </c:pt>
                <c:pt idx="12">
                  <c:v>blowfish-cbc</c:v>
                </c:pt>
                <c:pt idx="13">
                  <c:v>cast128-cbc</c:v>
                </c:pt>
                <c:pt idx="14">
                  <c:v>3des-cbc</c:v>
                </c:pt>
              </c:strCache>
            </c:strRef>
          </c:cat>
          <c:val>
            <c:numRef>
              <c:f>Sheet1!$B$19:$P$19</c:f>
              <c:numCache>
                <c:formatCode>0</c:formatCode>
                <c:ptCount val="15"/>
                <c:pt idx="0">
                  <c:v>166.13245033112582</c:v>
                </c:pt>
                <c:pt idx="1">
                  <c:v>133.20529801324506</c:v>
                </c:pt>
                <c:pt idx="2">
                  <c:v>142.18543046357615</c:v>
                </c:pt>
                <c:pt idx="3">
                  <c:v>131.70860927152319</c:v>
                </c:pt>
                <c:pt idx="4">
                  <c:v>112.25165562913908</c:v>
                </c:pt>
                <c:pt idx="5">
                  <c:v>112.25165562913908</c:v>
                </c:pt>
                <c:pt idx="6">
                  <c:v>227.49668874172187</c:v>
                </c:pt>
                <c:pt idx="7">
                  <c:v>226</c:v>
                </c:pt>
                <c:pt idx="8">
                  <c:v>224.50331125827816</c:v>
                </c:pt>
                <c:pt idx="9">
                  <c:v>172.11920529801324</c:v>
                </c:pt>
                <c:pt idx="10">
                  <c:v>149.66887417218544</c:v>
                </c:pt>
                <c:pt idx="11">
                  <c:v>137.6953642384106</c:v>
                </c:pt>
                <c:pt idx="12">
                  <c:v>95.788079470198682</c:v>
                </c:pt>
                <c:pt idx="13">
                  <c:v>82.317880794701992</c:v>
                </c:pt>
                <c:pt idx="14">
                  <c:v>28.437086092715234</c:v>
                </c:pt>
              </c:numCache>
            </c:numRef>
          </c:val>
        </c:ser>
        <c:ser>
          <c:idx val="4"/>
          <c:order val="4"/>
          <c:tx>
            <c:strRef>
              <c:f>Sheet1!$A$20</c:f>
              <c:strCache>
                <c:ptCount val="1"/>
                <c:pt idx="0">
                  <c:v>E5335-no-aes-OpenSSL-1.0.1e-2013-dedicated</c:v>
                </c:pt>
              </c:strCache>
            </c:strRef>
          </c:tx>
          <c:invertIfNegative val="0"/>
          <c:cat>
            <c:strRef>
              <c:f>Sheet1!$B$15:$P$15</c:f>
              <c:strCache>
                <c:ptCount val="15"/>
                <c:pt idx="0">
                  <c:v>aes128-ctr</c:v>
                </c:pt>
                <c:pt idx="1">
                  <c:v>aes128-gcm@openssh.com</c:v>
                </c:pt>
                <c:pt idx="2">
                  <c:v>aes192-ctr</c:v>
                </c:pt>
                <c:pt idx="3">
                  <c:v>aes256-ctr</c:v>
                </c:pt>
                <c:pt idx="4">
                  <c:v>aes256-gcm@openssh.com</c:v>
                </c:pt>
                <c:pt idx="5">
                  <c:v>chacha20-poly1305@openssh.com</c:v>
                </c:pt>
                <c:pt idx="6">
                  <c:v>arcfour</c:v>
                </c:pt>
                <c:pt idx="7">
                  <c:v>arcfour128</c:v>
                </c:pt>
                <c:pt idx="8">
                  <c:v>arcfour256</c:v>
                </c:pt>
                <c:pt idx="9">
                  <c:v>aes128-cbc</c:v>
                </c:pt>
                <c:pt idx="10">
                  <c:v>aes192-cbc</c:v>
                </c:pt>
                <c:pt idx="11">
                  <c:v>aes256-cbc</c:v>
                </c:pt>
                <c:pt idx="12">
                  <c:v>blowfish-cbc</c:v>
                </c:pt>
                <c:pt idx="13">
                  <c:v>cast128-cbc</c:v>
                </c:pt>
                <c:pt idx="14">
                  <c:v>3des-cbc</c:v>
                </c:pt>
              </c:strCache>
            </c:strRef>
          </c:cat>
          <c:val>
            <c:numRef>
              <c:f>Sheet1!$B$20:$P$20</c:f>
              <c:numCache>
                <c:formatCode>0</c:formatCode>
                <c:ptCount val="15"/>
                <c:pt idx="0">
                  <c:v>92.778947368421044</c:v>
                </c:pt>
                <c:pt idx="2">
                  <c:v>71.368421052631575</c:v>
                </c:pt>
                <c:pt idx="3">
                  <c:v>73.747368421052627</c:v>
                </c:pt>
                <c:pt idx="6">
                  <c:v>216.48421052631576</c:v>
                </c:pt>
                <c:pt idx="7">
                  <c:v>225.99999999999997</c:v>
                </c:pt>
                <c:pt idx="8">
                  <c:v>223.62105263157892</c:v>
                </c:pt>
                <c:pt idx="9">
                  <c:v>118.94736842105263</c:v>
                </c:pt>
                <c:pt idx="10">
                  <c:v>104.6736842105263</c:v>
                </c:pt>
                <c:pt idx="11">
                  <c:v>92.778947368421044</c:v>
                </c:pt>
                <c:pt idx="12">
                  <c:v>107.05263157894736</c:v>
                </c:pt>
                <c:pt idx="13">
                  <c:v>90.399999999999991</c:v>
                </c:pt>
                <c:pt idx="14">
                  <c:v>35.684210526315788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0942208"/>
        <c:axId val="100944128"/>
      </c:barChart>
      <c:catAx>
        <c:axId val="100942208"/>
        <c:scaling>
          <c:orientation val="minMax"/>
        </c:scaling>
        <c:delete val="0"/>
        <c:axPos val="b"/>
        <c:majorTickMark val="out"/>
        <c:minorTickMark val="none"/>
        <c:tickLblPos val="nextTo"/>
        <c:crossAx val="100944128"/>
        <c:crosses val="autoZero"/>
        <c:auto val="1"/>
        <c:lblAlgn val="ctr"/>
        <c:lblOffset val="100"/>
        <c:noMultiLvlLbl val="0"/>
      </c:catAx>
      <c:valAx>
        <c:axId val="100944128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100942208"/>
        <c:crosses val="autoZero"/>
        <c:crossBetween val="between"/>
      </c:valAx>
      <c:dTable>
        <c:showHorzBorder val="1"/>
        <c:showVertBorder val="1"/>
        <c:showOutline val="1"/>
        <c:showKeys val="0"/>
      </c:dTable>
    </c:plotArea>
    <c:legend>
      <c:legendPos val="b"/>
      <c:layout>
        <c:manualLayout>
          <c:xMode val="edge"/>
          <c:yMode val="edge"/>
          <c:x val="0"/>
          <c:y val="0.6345082276065579"/>
          <c:w val="0.32973184942385042"/>
          <c:h val="0.2016271147623146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414067</xdr:colOff>
      <xdr:row>0</xdr:row>
      <xdr:rowOff>163900</xdr:rowOff>
    </xdr:from>
    <xdr:to>
      <xdr:col>16</xdr:col>
      <xdr:colOff>301924</xdr:colOff>
      <xdr:row>28</xdr:row>
      <xdr:rowOff>51759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0.17823</cdr:x>
      <cdr:y>0.07478</cdr:y>
    </cdr:from>
    <cdr:to>
      <cdr:x>0.28358</cdr:x>
      <cdr:y>0.13565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751164" y="370938"/>
          <a:ext cx="1035170" cy="3019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(more</a:t>
          </a:r>
          <a:r>
            <a:rPr lang="en-US" sz="1100" baseline="0"/>
            <a:t> is better)</a:t>
          </a:r>
          <a:endParaRPr lang="bg-BG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pane xSplit="1" topLeftCell="B1" activePane="topRight" state="frozen"/>
      <selection pane="topRight" activeCell="A17" sqref="A17"/>
    </sheetView>
  </sheetViews>
  <sheetFormatPr defaultRowHeight="14.3" x14ac:dyDescent="0.25"/>
  <cols>
    <col min="1" max="1" width="47.375" bestFit="1" customWidth="1"/>
    <col min="2" max="2" width="9.5" bestFit="1" customWidth="1"/>
    <col min="3" max="3" width="23.5" bestFit="1" customWidth="1"/>
    <col min="4" max="5" width="9.5" bestFit="1" customWidth="1"/>
    <col min="6" max="6" width="23.5" bestFit="1" customWidth="1"/>
    <col min="7" max="7" width="29.625" bestFit="1" customWidth="1"/>
    <col min="8" max="8" width="6.625" bestFit="1" customWidth="1"/>
    <col min="9" max="10" width="9.625" bestFit="1" customWidth="1"/>
    <col min="11" max="13" width="10.125" bestFit="1" customWidth="1"/>
    <col min="14" max="14" width="11.125" bestFit="1" customWidth="1"/>
    <col min="15" max="15" width="10.625" bestFit="1" customWidth="1"/>
    <col min="16" max="16" width="8.125" bestFit="1" customWidth="1"/>
  </cols>
  <sheetData>
    <row r="1" spans="1:18" x14ac:dyDescent="0.25">
      <c r="B1" t="s">
        <v>5</v>
      </c>
      <c r="C1" t="s">
        <v>6</v>
      </c>
      <c r="D1" t="s">
        <v>8</v>
      </c>
      <c r="E1" t="s">
        <v>9</v>
      </c>
      <c r="F1" t="s">
        <v>10</v>
      </c>
      <c r="G1" t="s">
        <v>16</v>
      </c>
      <c r="H1" t="s">
        <v>11</v>
      </c>
      <c r="I1" t="s">
        <v>12</v>
      </c>
      <c r="J1" t="s">
        <v>13</v>
      </c>
      <c r="K1" t="s">
        <v>4</v>
      </c>
      <c r="L1" t="s">
        <v>7</v>
      </c>
      <c r="M1" t="s">
        <v>18</v>
      </c>
      <c r="N1" t="s">
        <v>14</v>
      </c>
      <c r="O1" t="s">
        <v>15</v>
      </c>
      <c r="P1" t="s">
        <v>17</v>
      </c>
    </row>
    <row r="2" spans="1:18" x14ac:dyDescent="0.25">
      <c r="A2" t="s">
        <v>0</v>
      </c>
      <c r="B2">
        <v>314</v>
      </c>
      <c r="C2">
        <v>525</v>
      </c>
      <c r="D2">
        <v>312</v>
      </c>
      <c r="E2">
        <v>308</v>
      </c>
      <c r="F2">
        <v>501</v>
      </c>
      <c r="G2">
        <v>178</v>
      </c>
      <c r="H2">
        <v>229</v>
      </c>
      <c r="I2">
        <v>226</v>
      </c>
      <c r="J2">
        <v>228</v>
      </c>
      <c r="K2">
        <v>217</v>
      </c>
      <c r="L2">
        <v>204</v>
      </c>
      <c r="M2">
        <v>189</v>
      </c>
      <c r="N2">
        <v>85</v>
      </c>
      <c r="O2">
        <v>82</v>
      </c>
      <c r="P2">
        <v>24</v>
      </c>
    </row>
    <row r="3" spans="1:18" x14ac:dyDescent="0.25">
      <c r="A3" t="s">
        <v>1</v>
      </c>
      <c r="B3">
        <v>275</v>
      </c>
      <c r="C3">
        <v>462</v>
      </c>
      <c r="D3">
        <v>273</v>
      </c>
      <c r="E3">
        <v>267</v>
      </c>
      <c r="F3">
        <v>446</v>
      </c>
      <c r="G3">
        <v>153</v>
      </c>
      <c r="H3">
        <v>197</v>
      </c>
      <c r="I3">
        <v>196</v>
      </c>
      <c r="J3">
        <v>197</v>
      </c>
      <c r="K3">
        <v>188</v>
      </c>
      <c r="L3">
        <v>177</v>
      </c>
      <c r="M3">
        <v>165</v>
      </c>
      <c r="N3">
        <v>73</v>
      </c>
      <c r="O3">
        <v>70</v>
      </c>
      <c r="P3">
        <v>20</v>
      </c>
    </row>
    <row r="4" spans="1:18" x14ac:dyDescent="0.25">
      <c r="A4" t="s">
        <v>3</v>
      </c>
      <c r="B4">
        <v>59</v>
      </c>
      <c r="D4">
        <v>53</v>
      </c>
      <c r="E4">
        <v>47</v>
      </c>
      <c r="H4">
        <v>157</v>
      </c>
      <c r="I4">
        <v>159</v>
      </c>
      <c r="J4">
        <v>150</v>
      </c>
      <c r="K4">
        <v>153</v>
      </c>
      <c r="L4">
        <v>142</v>
      </c>
      <c r="M4">
        <v>139</v>
      </c>
      <c r="N4">
        <v>66</v>
      </c>
      <c r="O4">
        <v>48</v>
      </c>
      <c r="P4">
        <v>18</v>
      </c>
    </row>
    <row r="5" spans="1:18" x14ac:dyDescent="0.25">
      <c r="A5" t="s">
        <v>19</v>
      </c>
      <c r="B5">
        <v>111</v>
      </c>
      <c r="C5">
        <v>89</v>
      </c>
      <c r="D5">
        <v>95</v>
      </c>
      <c r="E5">
        <v>88</v>
      </c>
      <c r="F5">
        <v>75</v>
      </c>
      <c r="G5">
        <v>75</v>
      </c>
      <c r="H5">
        <v>152</v>
      </c>
      <c r="I5">
        <v>151</v>
      </c>
      <c r="J5">
        <v>150</v>
      </c>
      <c r="K5">
        <v>115</v>
      </c>
      <c r="L5">
        <v>100</v>
      </c>
      <c r="M5">
        <v>92</v>
      </c>
      <c r="N5">
        <v>64</v>
      </c>
      <c r="O5">
        <v>55</v>
      </c>
      <c r="P5">
        <v>19</v>
      </c>
    </row>
    <row r="6" spans="1:18" x14ac:dyDescent="0.25">
      <c r="A6" t="s">
        <v>2</v>
      </c>
      <c r="B6">
        <v>39</v>
      </c>
      <c r="D6">
        <v>30</v>
      </c>
      <c r="E6">
        <v>31</v>
      </c>
      <c r="H6">
        <v>91</v>
      </c>
      <c r="I6">
        <v>95</v>
      </c>
      <c r="J6">
        <v>94</v>
      </c>
      <c r="K6">
        <v>50</v>
      </c>
      <c r="L6">
        <v>44</v>
      </c>
      <c r="M6">
        <v>39</v>
      </c>
      <c r="N6">
        <v>45</v>
      </c>
      <c r="O6">
        <v>38</v>
      </c>
      <c r="P6">
        <v>15</v>
      </c>
    </row>
    <row r="9" spans="1:18" x14ac:dyDescent="0.25">
      <c r="A9" t="s">
        <v>0</v>
      </c>
      <c r="B9">
        <v>1</v>
      </c>
      <c r="D9">
        <v>1</v>
      </c>
      <c r="E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R9" s="1">
        <f>MEDIAN(B9:P9)</f>
        <v>1</v>
      </c>
    </row>
    <row r="10" spans="1:18" x14ac:dyDescent="0.25">
      <c r="A10" t="s">
        <v>1</v>
      </c>
      <c r="B10" s="1">
        <f>B$2/B3</f>
        <v>1.1418181818181818</v>
      </c>
      <c r="C10" s="1"/>
      <c r="D10" s="1">
        <f>D$2/D3</f>
        <v>1.1428571428571428</v>
      </c>
      <c r="E10" s="1">
        <f>E$2/E3</f>
        <v>1.1535580524344569</v>
      </c>
      <c r="F10" s="1"/>
      <c r="G10" s="1"/>
      <c r="H10" s="1">
        <f>H$2/H3</f>
        <v>1.1624365482233503</v>
      </c>
      <c r="I10" s="1">
        <f>I$2/I3</f>
        <v>1.153061224489796</v>
      </c>
      <c r="J10" s="1">
        <f>J$2/J3</f>
        <v>1.1573604060913705</v>
      </c>
      <c r="K10" s="1">
        <f>K$2/K3</f>
        <v>1.1542553191489362</v>
      </c>
      <c r="L10" s="1">
        <f>L$2/L3</f>
        <v>1.152542372881356</v>
      </c>
      <c r="M10" s="1">
        <f>M$2/M3</f>
        <v>1.1454545454545455</v>
      </c>
      <c r="N10" s="1">
        <f>N$2/N3</f>
        <v>1.1643835616438356</v>
      </c>
      <c r="O10" s="1">
        <f>O$2/O3</f>
        <v>1.1714285714285715</v>
      </c>
      <c r="P10" s="1">
        <f>P$2/P3</f>
        <v>1.2</v>
      </c>
      <c r="R10" s="1">
        <f>MEDIAN(B10:P10)</f>
        <v>1.1539066857916964</v>
      </c>
    </row>
    <row r="11" spans="1:18" x14ac:dyDescent="0.25">
      <c r="A11" t="s">
        <v>3</v>
      </c>
      <c r="B11" s="1"/>
      <c r="C11" s="1"/>
      <c r="D11" s="1"/>
      <c r="E11" s="1"/>
      <c r="F11" s="1"/>
      <c r="G11" s="1"/>
      <c r="H11" s="1">
        <f>H$2/H4</f>
        <v>1.4585987261146496</v>
      </c>
      <c r="I11" s="1">
        <f>I$2/I4</f>
        <v>1.421383647798742</v>
      </c>
      <c r="J11" s="1">
        <f>J$2/J4</f>
        <v>1.52</v>
      </c>
      <c r="K11" s="1"/>
      <c r="L11" s="1"/>
      <c r="M11" s="1"/>
      <c r="N11" s="1">
        <f>N$2/N4</f>
        <v>1.2878787878787878</v>
      </c>
      <c r="O11" s="1"/>
      <c r="P11" s="1">
        <f>P$2/P4</f>
        <v>1.3333333333333333</v>
      </c>
      <c r="R11" s="1">
        <f t="shared" ref="R11:R13" si="0">MEDIAN(B11:P11)</f>
        <v>1.421383647798742</v>
      </c>
    </row>
    <row r="12" spans="1:18" x14ac:dyDescent="0.25">
      <c r="A12" t="s">
        <v>19</v>
      </c>
      <c r="B12" s="1"/>
      <c r="C12" s="1"/>
      <c r="D12" s="1"/>
      <c r="E12" s="1"/>
      <c r="F12" s="1"/>
      <c r="G12" s="1"/>
      <c r="H12" s="1">
        <f>H$2/H5</f>
        <v>1.506578947368421</v>
      </c>
      <c r="I12" s="1">
        <f>I$2/I5</f>
        <v>1.4966887417218544</v>
      </c>
      <c r="J12" s="1">
        <f>J$2/J5</f>
        <v>1.52</v>
      </c>
      <c r="K12" s="1"/>
      <c r="L12" s="1"/>
      <c r="M12" s="1"/>
      <c r="N12" s="1">
        <f>N$2/N5</f>
        <v>1.328125</v>
      </c>
      <c r="O12" s="1"/>
      <c r="P12" s="1">
        <f>P$2/P5</f>
        <v>1.263157894736842</v>
      </c>
      <c r="R12" s="1">
        <f t="shared" si="0"/>
        <v>1.4966887417218544</v>
      </c>
    </row>
    <row r="13" spans="1:18" x14ac:dyDescent="0.25">
      <c r="A13" t="s">
        <v>2</v>
      </c>
      <c r="B13" s="1"/>
      <c r="C13" s="1"/>
      <c r="D13" s="1"/>
      <c r="E13" s="1"/>
      <c r="F13" s="1"/>
      <c r="G13" s="1"/>
      <c r="H13" s="1">
        <f>H$2/H6</f>
        <v>2.5164835164835164</v>
      </c>
      <c r="I13" s="1">
        <f>I$2/I6</f>
        <v>2.3789473684210525</v>
      </c>
      <c r="J13" s="1">
        <f>J$2/J6</f>
        <v>2.4255319148936172</v>
      </c>
      <c r="K13" s="1"/>
      <c r="L13" s="1"/>
      <c r="M13" s="1"/>
      <c r="N13" s="1">
        <f>N$2/N6</f>
        <v>1.8888888888888888</v>
      </c>
      <c r="O13" s="1"/>
      <c r="P13" s="1">
        <f>P$2/P6</f>
        <v>1.6</v>
      </c>
      <c r="R13" s="1">
        <f t="shared" si="0"/>
        <v>2.3789473684210525</v>
      </c>
    </row>
    <row r="15" spans="1:18" x14ac:dyDescent="0.25">
      <c r="B15" s="1" t="str">
        <f t="shared" ref="B15:P15" si="1">B1</f>
        <v>aes128-ctr</v>
      </c>
      <c r="C15" s="1" t="str">
        <f t="shared" si="1"/>
        <v>aes128-gcm@openssh.com</v>
      </c>
      <c r="D15" s="1" t="str">
        <f t="shared" si="1"/>
        <v>aes192-ctr</v>
      </c>
      <c r="E15" s="1" t="str">
        <f t="shared" si="1"/>
        <v>aes256-ctr</v>
      </c>
      <c r="F15" s="1" t="str">
        <f t="shared" si="1"/>
        <v>aes256-gcm@openssh.com</v>
      </c>
      <c r="G15" s="1" t="str">
        <f>G1</f>
        <v>chacha20-poly1305@openssh.com</v>
      </c>
      <c r="H15" s="1" t="str">
        <f t="shared" si="1"/>
        <v>arcfour</v>
      </c>
      <c r="I15" s="1" t="str">
        <f t="shared" si="1"/>
        <v>arcfour128</v>
      </c>
      <c r="J15" s="1" t="str">
        <f t="shared" si="1"/>
        <v>arcfour256</v>
      </c>
      <c r="K15" s="1" t="str">
        <f>K1</f>
        <v>aes128-cbc</v>
      </c>
      <c r="L15" s="1" t="str">
        <f>L1</f>
        <v>aes192-cbc</v>
      </c>
      <c r="M15" s="1" t="str">
        <f>M1</f>
        <v>aes256-cbc</v>
      </c>
      <c r="N15" s="1" t="str">
        <f t="shared" si="1"/>
        <v>blowfish-cbc</v>
      </c>
      <c r="O15" s="1" t="str">
        <f t="shared" si="1"/>
        <v>cast128-cbc</v>
      </c>
      <c r="P15" s="1" t="str">
        <f t="shared" si="1"/>
        <v>3des-cbc</v>
      </c>
    </row>
    <row r="16" spans="1:18" x14ac:dyDescent="0.25">
      <c r="A16" t="s">
        <v>0</v>
      </c>
      <c r="B16" s="2">
        <f>B2*$R9</f>
        <v>314</v>
      </c>
      <c r="C16" s="2">
        <f>C2*$R9</f>
        <v>525</v>
      </c>
      <c r="D16" s="2">
        <f>D2*$R9</f>
        <v>312</v>
      </c>
      <c r="E16" s="2">
        <f>E2*$R9</f>
        <v>308</v>
      </c>
      <c r="F16" s="2">
        <f>F2*$R9</f>
        <v>501</v>
      </c>
      <c r="G16" s="2">
        <f>G2*$R9</f>
        <v>178</v>
      </c>
      <c r="H16" s="2">
        <f>H2*$R9</f>
        <v>229</v>
      </c>
      <c r="I16" s="2">
        <f>I2*$R9</f>
        <v>226</v>
      </c>
      <c r="J16" s="2">
        <f>J2*$R9</f>
        <v>228</v>
      </c>
      <c r="K16" s="2">
        <f>K2*$R9</f>
        <v>217</v>
      </c>
      <c r="L16" s="2">
        <f>L2*$R9</f>
        <v>204</v>
      </c>
      <c r="M16" s="2">
        <f>M2*$R9</f>
        <v>189</v>
      </c>
      <c r="N16" s="2">
        <f>N2*$R9</f>
        <v>85</v>
      </c>
      <c r="O16" s="2">
        <f>O2*$R9</f>
        <v>82</v>
      </c>
      <c r="P16" s="2">
        <f>P2*$R9</f>
        <v>24</v>
      </c>
    </row>
    <row r="17" spans="1:16" x14ac:dyDescent="0.25">
      <c r="A17" t="s">
        <v>1</v>
      </c>
      <c r="B17" s="2">
        <f>B3*$R10</f>
        <v>317.32433859271651</v>
      </c>
      <c r="C17" s="2">
        <f>C3*$R10</f>
        <v>533.10488883576375</v>
      </c>
      <c r="D17" s="2">
        <f>D3*$R10</f>
        <v>315.01652522113312</v>
      </c>
      <c r="E17" s="2">
        <f>E3*$R10</f>
        <v>308.09308510638294</v>
      </c>
      <c r="F17" s="2">
        <f>F3*$R10</f>
        <v>514.6423818630966</v>
      </c>
      <c r="G17" s="2">
        <f>G3*$R10</f>
        <v>176.54772292612955</v>
      </c>
      <c r="H17" s="2">
        <f>H3*$R10</f>
        <v>227.31961710096419</v>
      </c>
      <c r="I17" s="2">
        <f>I3*$R10</f>
        <v>226.1657104151725</v>
      </c>
      <c r="J17" s="2">
        <f>J3*$R10</f>
        <v>227.31961710096419</v>
      </c>
      <c r="K17" s="2">
        <f>K3*$R10</f>
        <v>216.93445692883893</v>
      </c>
      <c r="L17" s="2">
        <f>L3*$R10</f>
        <v>204.24148338513027</v>
      </c>
      <c r="M17" s="2">
        <f>M3*$R10</f>
        <v>190.39460315562991</v>
      </c>
      <c r="N17" s="2">
        <f>N3*$R10</f>
        <v>84.235188062793839</v>
      </c>
      <c r="O17" s="2">
        <f>O3*$R10</f>
        <v>80.773468005418749</v>
      </c>
      <c r="P17" s="2">
        <f>P3*$R10</f>
        <v>23.078133715833928</v>
      </c>
    </row>
    <row r="18" spans="1:16" x14ac:dyDescent="0.25">
      <c r="A18" t="s">
        <v>3</v>
      </c>
      <c r="B18" s="2">
        <f>B4*$R11</f>
        <v>83.861635220125777</v>
      </c>
      <c r="C18" s="2"/>
      <c r="D18" s="2">
        <f>D4*$R11</f>
        <v>75.333333333333329</v>
      </c>
      <c r="E18" s="2">
        <f>E4*$R11</f>
        <v>66.80503144654088</v>
      </c>
      <c r="F18" s="2"/>
      <c r="G18" s="2"/>
      <c r="H18" s="2">
        <f>H4*$R11</f>
        <v>223.1572327044025</v>
      </c>
      <c r="I18" s="2">
        <f>I4*$R11</f>
        <v>225.99999999999997</v>
      </c>
      <c r="J18" s="2">
        <f>J4*$R11</f>
        <v>213.20754716981131</v>
      </c>
      <c r="K18" s="2">
        <f>K4*$R11</f>
        <v>217.47169811320754</v>
      </c>
      <c r="L18" s="2">
        <f>L4*$R11</f>
        <v>201.83647798742138</v>
      </c>
      <c r="M18" s="2">
        <f>M4*$R11</f>
        <v>197.57232704402514</v>
      </c>
      <c r="N18" s="2">
        <f>N4*$R11</f>
        <v>93.811320754716974</v>
      </c>
      <c r="O18" s="2">
        <f>O4*$R11</f>
        <v>68.226415094339615</v>
      </c>
      <c r="P18" s="2">
        <f>P4*$R11</f>
        <v>25.584905660377355</v>
      </c>
    </row>
    <row r="19" spans="1:16" x14ac:dyDescent="0.25">
      <c r="A19" t="s">
        <v>19</v>
      </c>
      <c r="B19" s="2">
        <f>B5*$R12</f>
        <v>166.13245033112582</v>
      </c>
      <c r="C19" s="2">
        <f>C5*$R12</f>
        <v>133.20529801324506</v>
      </c>
      <c r="D19" s="2">
        <f>D5*$R12</f>
        <v>142.18543046357615</v>
      </c>
      <c r="E19" s="2">
        <f>E5*$R12</f>
        <v>131.70860927152319</v>
      </c>
      <c r="F19" s="2">
        <f>F5*$R12</f>
        <v>112.25165562913908</v>
      </c>
      <c r="G19" s="2">
        <f>G5*$R12</f>
        <v>112.25165562913908</v>
      </c>
      <c r="H19" s="2">
        <f>H5*$R12</f>
        <v>227.49668874172187</v>
      </c>
      <c r="I19" s="2">
        <f>I5*$R12</f>
        <v>226</v>
      </c>
      <c r="J19" s="2">
        <f>J5*$R12</f>
        <v>224.50331125827816</v>
      </c>
      <c r="K19" s="2">
        <f>K5*$R12</f>
        <v>172.11920529801324</v>
      </c>
      <c r="L19" s="2">
        <f>L5*$R12</f>
        <v>149.66887417218544</v>
      </c>
      <c r="M19" s="2">
        <f>M5*$R12</f>
        <v>137.6953642384106</v>
      </c>
      <c r="N19" s="2">
        <f>N5*$R12</f>
        <v>95.788079470198682</v>
      </c>
      <c r="O19" s="2">
        <f>O5*$R12</f>
        <v>82.317880794701992</v>
      </c>
      <c r="P19" s="2">
        <f>P5*$R12</f>
        <v>28.437086092715234</v>
      </c>
    </row>
    <row r="20" spans="1:16" x14ac:dyDescent="0.25">
      <c r="A20" t="s">
        <v>2</v>
      </c>
      <c r="B20" s="2">
        <f>B6*$R13</f>
        <v>92.778947368421044</v>
      </c>
      <c r="C20" s="2"/>
      <c r="D20" s="2">
        <f>D6*$R13</f>
        <v>71.368421052631575</v>
      </c>
      <c r="E20" s="2">
        <f>E6*$R13</f>
        <v>73.747368421052627</v>
      </c>
      <c r="F20" s="2"/>
      <c r="G20" s="2"/>
      <c r="H20" s="2">
        <f>H6*$R13</f>
        <v>216.48421052631576</v>
      </c>
      <c r="I20" s="2">
        <f>I6*$R13</f>
        <v>225.99999999999997</v>
      </c>
      <c r="J20" s="2">
        <f>J6*$R13</f>
        <v>223.62105263157892</v>
      </c>
      <c r="K20" s="2">
        <f>K6*$R13</f>
        <v>118.94736842105263</v>
      </c>
      <c r="L20" s="2">
        <f>L6*$R13</f>
        <v>104.6736842105263</v>
      </c>
      <c r="M20" s="2">
        <f>M6*$R13</f>
        <v>92.778947368421044</v>
      </c>
      <c r="N20" s="2">
        <f>N6*$R13</f>
        <v>107.05263157894736</v>
      </c>
      <c r="O20" s="2">
        <f>O6*$R13</f>
        <v>90.399999999999991</v>
      </c>
      <c r="P20" s="2">
        <f>P6*$R13</f>
        <v>35.684210526315788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" workbookViewId="0">
      <selection activeCell="R13" sqref="R13"/>
    </sheetView>
  </sheetViews>
  <sheetFormatPr defaultRowHeight="14.3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3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Zahariev</dc:creator>
  <cp:lastModifiedBy>Ivan Zahariev</cp:lastModifiedBy>
  <dcterms:created xsi:type="dcterms:W3CDTF">2015-06-25T18:41:13Z</dcterms:created>
  <dcterms:modified xsi:type="dcterms:W3CDTF">2015-06-25T20:42:38Z</dcterms:modified>
</cp:coreProperties>
</file>